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marcogemelli/Desktop/Forchettiere AWARDS/Forchettiere Awards UMBRIA/Umbria 2025/"/>
    </mc:Choice>
  </mc:AlternateContent>
  <xr:revisionPtr revIDLastSave="0" documentId="13_ncr:1_{31331530-76F0-4248-AF34-77A93A503144}" xr6:coauthVersionLast="45" xr6:coauthVersionMax="45" xr10:uidLastSave="{00000000-0000-0000-0000-000000000000}"/>
  <bookViews>
    <workbookView xWindow="0" yWindow="500" windowWidth="28800" windowHeight="15780" activeTab="6" xr2:uid="{00000000-000D-0000-FFFF-FFFF00000000}"/>
  </bookViews>
  <sheets>
    <sheet name="ristorante" sheetId="1" r:id="rId1"/>
    <sheet name="fine dining" sheetId="2" r:id="rId2"/>
    <sheet name="pizzeria" sheetId="3" r:id="rId3"/>
    <sheet name="street food" sheetId="4" r:id="rId4"/>
    <sheet name="gelateria" sheetId="5" r:id="rId5"/>
    <sheet name="bar caffè pasticcerie" sheetId="6" r:id="rId6"/>
    <sheet name="nuova apertura" sheetId="7" r:id="rId7"/>
    <sheet name="cocktail bar" sheetId="8" r:id="rId8"/>
  </sheets>
  <calcPr calcId="191029" iterateDelta="1E-4"/>
</workbook>
</file>

<file path=xl/calcChain.xml><?xml version="1.0" encoding="utf-8"?>
<calcChain xmlns="http://schemas.openxmlformats.org/spreadsheetml/2006/main">
  <c r="F6" i="8" l="1"/>
  <c r="F5" i="8"/>
  <c r="F4" i="8"/>
  <c r="F8" i="8"/>
  <c r="F10" i="8"/>
  <c r="F12" i="8"/>
  <c r="F9" i="8"/>
  <c r="F11" i="8"/>
  <c r="F7" i="8"/>
  <c r="F5" i="7"/>
  <c r="F6" i="7"/>
  <c r="F7" i="7"/>
  <c r="F8" i="7"/>
  <c r="F9" i="7"/>
  <c r="F10" i="7"/>
  <c r="F11" i="7"/>
  <c r="F12" i="7"/>
  <c r="F13" i="7"/>
  <c r="F14" i="7"/>
  <c r="F4" i="7"/>
  <c r="B13" i="8" l="1"/>
  <c r="B15" i="7"/>
  <c r="F9" i="6"/>
  <c r="F7" i="6"/>
  <c r="F4" i="6"/>
  <c r="F5" i="6"/>
  <c r="F11" i="6"/>
  <c r="F6" i="6"/>
  <c r="F8" i="6"/>
  <c r="F14" i="6"/>
  <c r="F13" i="6"/>
  <c r="F12" i="6"/>
  <c r="F15" i="6"/>
  <c r="F10" i="6"/>
  <c r="F4" i="5"/>
  <c r="F6" i="5"/>
  <c r="F10" i="5"/>
  <c r="F5" i="5"/>
  <c r="F7" i="5"/>
  <c r="F8" i="5"/>
  <c r="F12" i="5"/>
  <c r="F11" i="5"/>
  <c r="F13" i="5"/>
  <c r="F9" i="5"/>
  <c r="B14" i="5"/>
  <c r="B15" i="4"/>
  <c r="B16" i="3"/>
  <c r="B18" i="2"/>
  <c r="B15" i="1"/>
  <c r="F4" i="3"/>
  <c r="F5" i="3"/>
  <c r="F8" i="3"/>
  <c r="F9" i="3"/>
  <c r="F13" i="3"/>
  <c r="F12" i="3"/>
  <c r="F15" i="3"/>
  <c r="F7" i="3"/>
  <c r="F10" i="3"/>
  <c r="F14" i="3"/>
  <c r="F11" i="3"/>
  <c r="F6" i="3"/>
  <c r="F5" i="4"/>
  <c r="F6" i="4"/>
  <c r="F8" i="4"/>
  <c r="F7" i="4"/>
  <c r="F9" i="4"/>
  <c r="F10" i="4"/>
  <c r="F11" i="4"/>
  <c r="F12" i="4"/>
  <c r="F13" i="4"/>
  <c r="F14" i="4"/>
  <c r="F4" i="4"/>
  <c r="F15" i="2"/>
  <c r="F17" i="2"/>
  <c r="F13" i="2"/>
  <c r="F16" i="2"/>
  <c r="F12" i="2"/>
  <c r="F7" i="2"/>
  <c r="F11" i="2"/>
  <c r="F6" i="2"/>
  <c r="F10" i="2"/>
  <c r="F14" i="2"/>
  <c r="F5" i="2"/>
  <c r="F8" i="2"/>
  <c r="F4" i="2"/>
  <c r="F9" i="2"/>
  <c r="F11" i="1"/>
  <c r="F6" i="1"/>
  <c r="F7" i="1"/>
  <c r="F8" i="1"/>
  <c r="F5" i="1"/>
  <c r="F9" i="1"/>
  <c r="F10" i="1"/>
  <c r="F12" i="1"/>
  <c r="F13" i="1"/>
  <c r="F14" i="1"/>
  <c r="F4" i="1"/>
</calcChain>
</file>

<file path=xl/sharedStrings.xml><?xml version="1.0" encoding="utf-8"?>
<sst xmlns="http://schemas.openxmlformats.org/spreadsheetml/2006/main" count="165" uniqueCount="110">
  <si>
    <t>Answer Choices</t>
  </si>
  <si>
    <t>La Favorita (Bastia Umbra)</t>
  </si>
  <si>
    <t>Silene Piccolo Ristorante (Foligno)</t>
  </si>
  <si>
    <t>Aldivino (Corciano)</t>
  </si>
  <si>
    <t>Il Frantoio (Assisi)</t>
  </si>
  <si>
    <t>Officina dei Sapori (Gubbio)</t>
  </si>
  <si>
    <t>Origine (Terni)</t>
  </si>
  <si>
    <t>Radici (Borgo Chiaracia (Terni)</t>
  </si>
  <si>
    <t>Tavola Rossa (Castello di Postignano, Sellano PG)</t>
  </si>
  <si>
    <t>Unè (Foligno)</t>
  </si>
  <si>
    <t>I Cento Passi – Officina Di Pizza (Magione)</t>
  </si>
  <si>
    <t>La Chiacchiera (Bevagna)</t>
  </si>
  <si>
    <t>Claudio Alvicolo (Orvieto)</t>
  </si>
  <si>
    <t>Marghereat (Perugia)</t>
  </si>
  <si>
    <t>Nascostoposto (Terni)</t>
  </si>
  <si>
    <t>Officine Bartolini (Perugia)</t>
  </si>
  <si>
    <t>Verace (Perugia)</t>
  </si>
  <si>
    <t>La Bottega di Perugia (Perugia)</t>
  </si>
  <si>
    <t>La Chicchetta Bistrot (Foligno)</t>
  </si>
  <si>
    <t>Faliero (Magione)</t>
  </si>
  <si>
    <t>O’ MA’ l’angolo delle bontà (Foligno)</t>
  </si>
  <si>
    <t>Ribelle (Assisi)</t>
  </si>
  <si>
    <t>Serafino’s (Spoleto)</t>
  </si>
  <si>
    <t>Testone (varie sedi)</t>
  </si>
  <si>
    <t>Amandola (Foligno)</t>
  </si>
  <si>
    <t>L’Arte golosa (Gubbio)</t>
  </si>
  <si>
    <t>Be Bop (Castiglione del Lago)</t>
  </si>
  <si>
    <t>Carloni 1989 (Perugia)</t>
  </si>
  <si>
    <t>Central Bar (Foligno)</t>
  </si>
  <si>
    <t>Crispini (Spoleto)</t>
  </si>
  <si>
    <t>Demetra (S. Maria Angeli)</t>
  </si>
  <si>
    <t>Dulcinea (Bettona)</t>
  </si>
  <si>
    <t>Il Gelato di Mastro Cianuri (Perugia)</t>
  </si>
  <si>
    <t>Miglior Bar / Caffè / Pasticceria dell'Umbria - Sponsored by Fattore Umbro</t>
  </si>
  <si>
    <t>Antica Pasticceria dell'Artista (Terni)</t>
  </si>
  <si>
    <t>Caffè della Sosta (Passignano sul Trasimeno)</t>
  </si>
  <si>
    <t>Etrusca (Perugia)</t>
  </si>
  <si>
    <t>Fratelli D'Antonio (Terni)</t>
  </si>
  <si>
    <t>Menchetti (Perugia)</t>
  </si>
  <si>
    <t>Pasticceria piazza Settevalli (Perugia)</t>
  </si>
  <si>
    <t>Sandri (Perugia)</t>
  </si>
  <si>
    <t>Miglior Ristorante dell'Umbria - Sponsored by Olio Decimi</t>
  </si>
  <si>
    <t>Il Forchettiere Awards Umbria 2025</t>
  </si>
  <si>
    <t>La Risulta Cucina Popolare (P.San Giovanni Perugia)</t>
  </si>
  <si>
    <t>Evo Bistrot Centumbrie (Agello)</t>
  </si>
  <si>
    <t>Il Grottino - Gualdo Cattaneo PG)</t>
  </si>
  <si>
    <t>Osteria del Posto (Chiugiana)</t>
  </si>
  <si>
    <t>Alma Errante (Bovara PG)</t>
  </si>
  <si>
    <t>I Rodella (Deruta)</t>
  </si>
  <si>
    <t>Hortus Natural Living (Todi)</t>
  </si>
  <si>
    <t>VOTI POPOLARI</t>
  </si>
  <si>
    <t>COEFF. POPOLARE</t>
  </si>
  <si>
    <t>COEFF. TECNICA</t>
  </si>
  <si>
    <t>Zafferano - Hotel Vannucci (Città della Pieve)</t>
  </si>
  <si>
    <t>VOTI TECNICA</t>
  </si>
  <si>
    <t>TOTALE</t>
  </si>
  <si>
    <t>Miglior Fine dining dell'Umbria - Sponsored by San Pietro a Pettine</t>
  </si>
  <si>
    <t>Borgo Santa Cecilia (Gubbio)</t>
  </si>
  <si>
    <t>Elementi (Borgo Brufa)</t>
  </si>
  <si>
    <t>Ada Gourmet (Perugia centro)</t>
  </si>
  <si>
    <t>La Locanda del Cardinale (Assisi)</t>
  </si>
  <si>
    <t>Trippini (Castig. Lago)</t>
  </si>
  <si>
    <t>Vespasia (Norcia)</t>
  </si>
  <si>
    <t>Vocabolo Moscatelli (Umbertide PG)</t>
  </si>
  <si>
    <t>Cukuc (Via Settevalli, Perugia)</t>
  </si>
  <si>
    <t>Porcellino Divino (Due sedi, Assisi e Spello)</t>
  </si>
  <si>
    <t>Posto giusto (Perugia centro)</t>
  </si>
  <si>
    <t>Sapore Greco (Perugia)</t>
  </si>
  <si>
    <t>Miglior Street food dell'Umbria - Sponsored by Coltelleria Ambrogio Sanelli</t>
  </si>
  <si>
    <t>Miglior Pizzeria dell'Umbria - Sponsored by Grani Antichi Umbri</t>
  </si>
  <si>
    <t>Filo d'olio (Ponte Valleceppi Perugia)</t>
  </si>
  <si>
    <t>Meunier Champagne &amp; Pizza (Corciano)</t>
  </si>
  <si>
    <t>Re Cornicione (Via Settevalli, Perugia)</t>
  </si>
  <si>
    <t>Ravo pizza experience (Perugia)</t>
  </si>
  <si>
    <t>Pizzeria Gennarì (Città di Castello)</t>
  </si>
  <si>
    <t>Miglior Gelateria dell'Umbria - Sponsored by Noalya</t>
  </si>
  <si>
    <t>Gel. Europa (Ponte San Giovanni)</t>
  </si>
  <si>
    <t>voti totali</t>
  </si>
  <si>
    <t>Centumbrie (Agello, Perugia)</t>
  </si>
  <si>
    <t>Lale Bakery Perugia</t>
  </si>
  <si>
    <t>Santino (Diverse sedi)</t>
  </si>
  <si>
    <t>Tonka (Terni)</t>
  </si>
  <si>
    <t>Pasticceria Vinti (Santa Maria degli Angeli PG)</t>
  </si>
  <si>
    <t>3699*</t>
  </si>
  <si>
    <t>2755*</t>
  </si>
  <si>
    <t>Miglior Nuova Apertura dell'Umbria - Sponsored by Broker Center</t>
  </si>
  <si>
    <t>Vizietto (Perugia)</t>
  </si>
  <si>
    <t>Evo bistrot Centumbrie</t>
  </si>
  <si>
    <t>Coro (Orvieto)</t>
  </si>
  <si>
    <t>Barley Agricolo Umbro (Perugia)</t>
  </si>
  <si>
    <t>L'Aurora (Borgo dei Cipressi a Todi)</t>
  </si>
  <si>
    <t>Lo Spuntino del Ghiottone (San Sisto_PG)</t>
  </si>
  <si>
    <t>Asado (Spoleto)</t>
  </si>
  <si>
    <t>Times lounge bar (Perugia)</t>
  </si>
  <si>
    <t>Umbro Churrascaria (Terni)</t>
  </si>
  <si>
    <t>Miglior cocktail bar dell'Umbria - Sponsored by Italiana Liquori</t>
  </si>
  <si>
    <t>Collins Brufani (Perugia)</t>
  </si>
  <si>
    <t>Priori Secret Garden (Perugia)</t>
  </si>
  <si>
    <t>Blue Ice (Bastia Umbra)</t>
  </si>
  <si>
    <t>Sottosopra (Foligno)</t>
  </si>
  <si>
    <t>La Darsena (Lago Trasimeno)</t>
  </si>
  <si>
    <t>Dempsey’s (Perugia)</t>
  </si>
  <si>
    <t>Placebo (Gubbio)</t>
  </si>
  <si>
    <t>Martintempo (Gubbio)</t>
  </si>
  <si>
    <t>Gocce (Orvieto)</t>
  </si>
  <si>
    <t>*tolti 2500 voti ottenuti in un solo giorno (27/2), calcolati come variazione rispetto alla media quotidiana dei voti espressi nell'intera categoria</t>
  </si>
  <si>
    <t>*tolti 500 voti ottenuti in un solo giorno (27/2), calcolati come variazione rispetto alla media quotidiana dei voti espressi nell'intera categoria</t>
  </si>
  <si>
    <t>Luce (Perugia)</t>
  </si>
  <si>
    <t>TwinsLab (Perugia)</t>
  </si>
  <si>
    <t>TerritORI (Casa Vissani)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</si>
</sst>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4"/>
      <color rgb="FF333333"/>
      <name val="Arial"/>
      <family val="2"/>
    </font>
    <font>
      <b/>
      <sz val="12"/>
      <color rgb="FF333333"/>
      <name val="Arial"/>
      <family val="2"/>
    </font>
    <font>
      <sz val="11"/>
      <color rgb="FF333333"/>
      <name val="Arial"/>
      <family val="2"/>
    </font>
    <font>
      <b/>
      <sz val="11"/>
      <color rgb="FF333333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rgb="FF333333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8.5"/>
      <color rgb="FF333333"/>
      <name val="Arial"/>
      <family val="2"/>
    </font>
    <font>
      <sz val="10"/>
      <color rgb="FF333333"/>
      <name val="Arial"/>
      <family val="2"/>
    </font>
    <font>
      <b/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AEAE8"/>
        <bgColor rgb="FFEAEAE8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4" fillId="0" borderId="0" xfId="0" applyFont="1"/>
    <xf numFmtId="0" fontId="6" fillId="0" borderId="0" xfId="0" applyFont="1"/>
    <xf numFmtId="0" fontId="7" fillId="3" borderId="0" xfId="0" applyFont="1" applyFill="1"/>
    <xf numFmtId="0" fontId="7" fillId="0" borderId="0" xfId="0" applyFont="1"/>
    <xf numFmtId="0" fontId="8" fillId="0" borderId="0" xfId="0" applyFont="1"/>
    <xf numFmtId="0" fontId="8" fillId="3" borderId="0" xfId="0" applyFont="1" applyFill="1"/>
    <xf numFmtId="0" fontId="10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7" fillId="0" borderId="0" xfId="0" applyFont="1" applyFill="1"/>
    <xf numFmtId="0" fontId="8" fillId="0" borderId="0" xfId="0" applyFont="1" applyFill="1"/>
    <xf numFmtId="0" fontId="8" fillId="0" borderId="0" xfId="0" applyFont="1" applyAlignment="1">
      <alignment horizontal="center"/>
    </xf>
    <xf numFmtId="0" fontId="8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2" fillId="0" borderId="0" xfId="0" applyFont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8" fillId="4" borderId="0" xfId="0" applyFont="1" applyFill="1" applyAlignment="1">
      <alignment horizontal="center"/>
    </xf>
    <xf numFmtId="0" fontId="0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14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9" fillId="4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7" fillId="4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0" fontId="15" fillId="0" borderId="0" xfId="0" applyFont="1" applyFill="1" applyAlignment="1">
      <alignment horizontal="center"/>
    </xf>
    <xf numFmtId="0" fontId="13" fillId="0" borderId="0" xfId="0" applyFont="1" applyFill="1"/>
    <xf numFmtId="0" fontId="17" fillId="0" borderId="0" xfId="0" applyFont="1" applyFill="1" applyAlignment="1">
      <alignment horizontal="center"/>
    </xf>
    <xf numFmtId="0" fontId="18" fillId="0" borderId="0" xfId="0" applyFont="1" applyAlignment="1">
      <alignment horizontal="center"/>
    </xf>
    <xf numFmtId="0" fontId="17" fillId="3" borderId="0" xfId="0" applyFont="1" applyFill="1" applyAlignment="1">
      <alignment horizontal="center"/>
    </xf>
    <xf numFmtId="0" fontId="8" fillId="3" borderId="0" xfId="0" applyFont="1" applyFill="1" applyAlignment="1">
      <alignment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zoomScale="150" workbookViewId="0">
      <selection activeCell="A6" sqref="A6"/>
    </sheetView>
  </sheetViews>
  <sheetFormatPr baseColWidth="10" defaultColWidth="8.83203125" defaultRowHeight="15" x14ac:dyDescent="0.2"/>
  <cols>
    <col min="1" max="1" width="50" customWidth="1"/>
    <col min="2" max="2" width="14" customWidth="1"/>
    <col min="3" max="4" width="12.33203125" customWidth="1"/>
    <col min="5" max="5" width="10.5" customWidth="1"/>
  </cols>
  <sheetData>
    <row r="1" spans="1:6" ht="18" x14ac:dyDescent="0.2">
      <c r="A1" s="1" t="s">
        <v>42</v>
      </c>
      <c r="B1" s="1"/>
    </row>
    <row r="2" spans="1:6" ht="16" x14ac:dyDescent="0.2">
      <c r="A2" s="5" t="s">
        <v>41</v>
      </c>
      <c r="B2" s="2"/>
      <c r="C2" s="14">
        <v>0.4</v>
      </c>
      <c r="D2" s="14"/>
      <c r="E2" s="14">
        <v>0.6</v>
      </c>
    </row>
    <row r="3" spans="1:6" x14ac:dyDescent="0.2">
      <c r="A3" s="3" t="s">
        <v>0</v>
      </c>
      <c r="B3" s="10" t="s">
        <v>50</v>
      </c>
      <c r="C3" s="10" t="s">
        <v>51</v>
      </c>
      <c r="D3" s="15" t="s">
        <v>54</v>
      </c>
      <c r="E3" s="10" t="s">
        <v>52</v>
      </c>
      <c r="F3" s="15" t="s">
        <v>55</v>
      </c>
    </row>
    <row r="4" spans="1:6" x14ac:dyDescent="0.2">
      <c r="A4" s="6" t="s">
        <v>1</v>
      </c>
      <c r="B4" s="37">
        <v>335</v>
      </c>
      <c r="C4" s="38">
        <v>2.8</v>
      </c>
      <c r="D4" s="37">
        <v>10</v>
      </c>
      <c r="E4" s="39">
        <v>6.6</v>
      </c>
      <c r="F4" s="40">
        <f t="shared" ref="F4:F14" si="0">SUM(C4+E4)</f>
        <v>9.3999999999999986</v>
      </c>
    </row>
    <row r="5" spans="1:6" x14ac:dyDescent="0.2">
      <c r="A5" s="6" t="s">
        <v>107</v>
      </c>
      <c r="B5" s="40">
        <v>421</v>
      </c>
      <c r="C5" s="38">
        <v>3.2</v>
      </c>
      <c r="D5" s="37">
        <v>6</v>
      </c>
      <c r="E5" s="39">
        <v>6</v>
      </c>
      <c r="F5" s="40">
        <f t="shared" si="0"/>
        <v>9.1999999999999993</v>
      </c>
    </row>
    <row r="6" spans="1:6" x14ac:dyDescent="0.2">
      <c r="A6" s="6" t="s">
        <v>43</v>
      </c>
      <c r="B6" s="40">
        <v>274</v>
      </c>
      <c r="C6" s="38">
        <v>2.4</v>
      </c>
      <c r="D6" s="37">
        <v>6</v>
      </c>
      <c r="E6" s="39">
        <v>6</v>
      </c>
      <c r="F6" s="40">
        <f t="shared" si="0"/>
        <v>8.4</v>
      </c>
    </row>
    <row r="7" spans="1:6" x14ac:dyDescent="0.2">
      <c r="A7" s="6" t="s">
        <v>44</v>
      </c>
      <c r="B7" s="41">
        <v>1138</v>
      </c>
      <c r="C7" s="38">
        <v>4.4000000000000004</v>
      </c>
      <c r="D7" s="37">
        <v>4</v>
      </c>
      <c r="E7" s="39">
        <v>3.6</v>
      </c>
      <c r="F7" s="40">
        <f t="shared" si="0"/>
        <v>8</v>
      </c>
    </row>
    <row r="8" spans="1:6" x14ac:dyDescent="0.2">
      <c r="A8" s="6" t="s">
        <v>45</v>
      </c>
      <c r="B8" s="40">
        <v>608</v>
      </c>
      <c r="C8" s="38">
        <v>3.6</v>
      </c>
      <c r="D8" s="37">
        <v>5</v>
      </c>
      <c r="E8" s="39">
        <v>4.2</v>
      </c>
      <c r="F8" s="40">
        <f t="shared" si="0"/>
        <v>7.8000000000000007</v>
      </c>
    </row>
    <row r="9" spans="1:6" x14ac:dyDescent="0.2">
      <c r="A9" s="7" t="s">
        <v>46</v>
      </c>
      <c r="B9" s="42">
        <v>219</v>
      </c>
      <c r="C9" s="43">
        <v>1.6</v>
      </c>
      <c r="D9" s="44">
        <v>6</v>
      </c>
      <c r="E9" s="45">
        <v>6</v>
      </c>
      <c r="F9" s="33">
        <f t="shared" si="0"/>
        <v>7.6</v>
      </c>
    </row>
    <row r="10" spans="1:6" x14ac:dyDescent="0.2">
      <c r="A10" s="7" t="s">
        <v>5</v>
      </c>
      <c r="B10" s="44">
        <v>890</v>
      </c>
      <c r="C10" s="43">
        <v>4</v>
      </c>
      <c r="D10" s="44">
        <v>3</v>
      </c>
      <c r="E10" s="45">
        <v>3</v>
      </c>
      <c r="F10" s="33">
        <f t="shared" si="0"/>
        <v>7</v>
      </c>
    </row>
    <row r="11" spans="1:6" x14ac:dyDescent="0.2">
      <c r="A11" s="7" t="s">
        <v>47</v>
      </c>
      <c r="B11" s="44">
        <v>229</v>
      </c>
      <c r="C11" s="43">
        <v>2</v>
      </c>
      <c r="D11" s="44">
        <v>3</v>
      </c>
      <c r="E11" s="45">
        <v>3</v>
      </c>
      <c r="F11" s="33">
        <f t="shared" si="0"/>
        <v>5</v>
      </c>
    </row>
    <row r="12" spans="1:6" x14ac:dyDescent="0.2">
      <c r="A12" s="7" t="s">
        <v>48</v>
      </c>
      <c r="B12" s="42">
        <v>77</v>
      </c>
      <c r="C12" s="43">
        <v>1.2</v>
      </c>
      <c r="D12" s="44">
        <v>1</v>
      </c>
      <c r="E12" s="45">
        <v>1.8</v>
      </c>
      <c r="F12" s="33">
        <f t="shared" si="0"/>
        <v>3</v>
      </c>
    </row>
    <row r="13" spans="1:6" x14ac:dyDescent="0.2">
      <c r="A13" s="7" t="s">
        <v>53</v>
      </c>
      <c r="B13" s="42">
        <v>54</v>
      </c>
      <c r="C13" s="43">
        <v>0.8</v>
      </c>
      <c r="D13" s="44">
        <v>0</v>
      </c>
      <c r="E13" s="45">
        <v>1.2</v>
      </c>
      <c r="F13" s="33">
        <f t="shared" si="0"/>
        <v>2</v>
      </c>
    </row>
    <row r="14" spans="1:6" x14ac:dyDescent="0.2">
      <c r="A14" s="7" t="s">
        <v>49</v>
      </c>
      <c r="B14" s="42">
        <v>42</v>
      </c>
      <c r="C14" s="43">
        <v>0.4</v>
      </c>
      <c r="D14" s="44">
        <v>0</v>
      </c>
      <c r="E14" s="45">
        <v>1.2</v>
      </c>
      <c r="F14" s="33">
        <f t="shared" si="0"/>
        <v>1.6</v>
      </c>
    </row>
    <row r="15" spans="1:6" x14ac:dyDescent="0.2">
      <c r="A15" s="13" t="s">
        <v>77</v>
      </c>
      <c r="B15" s="14">
        <f>SUM(B4:B14)</f>
        <v>4287</v>
      </c>
      <c r="C15" s="4"/>
      <c r="D15" s="4"/>
    </row>
  </sheetData>
  <sortState xmlns:xlrd2="http://schemas.microsoft.com/office/spreadsheetml/2017/richdata2" ref="F4:F14">
    <sortCondition descending="1" ref="F4"/>
  </sortState>
  <pageMargins left="0.75" right="0.75" top="1" bottom="1" header="0.5" footer="0.5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8"/>
  <sheetViews>
    <sheetView zoomScale="150" zoomScaleNormal="150" workbookViewId="0">
      <selection activeCell="A20" sqref="A20"/>
    </sheetView>
  </sheetViews>
  <sheetFormatPr baseColWidth="10" defaultColWidth="8.83203125" defaultRowHeight="15" x14ac:dyDescent="0.2"/>
  <cols>
    <col min="1" max="1" width="49" customWidth="1"/>
    <col min="2" max="2" width="12" customWidth="1"/>
    <col min="3" max="3" width="11.6640625" customWidth="1"/>
    <col min="5" max="5" width="10" customWidth="1"/>
  </cols>
  <sheetData>
    <row r="1" spans="1:6" ht="18" x14ac:dyDescent="0.2">
      <c r="A1" s="1" t="s">
        <v>42</v>
      </c>
      <c r="B1" s="1"/>
    </row>
    <row r="2" spans="1:6" ht="16" x14ac:dyDescent="0.2">
      <c r="A2" s="5" t="s">
        <v>56</v>
      </c>
      <c r="B2" s="2"/>
      <c r="C2" s="14">
        <v>0.4</v>
      </c>
      <c r="D2" s="14"/>
      <c r="E2" s="14">
        <v>0.6</v>
      </c>
    </row>
    <row r="3" spans="1:6" x14ac:dyDescent="0.2">
      <c r="A3" s="3" t="s">
        <v>0</v>
      </c>
      <c r="B3" s="10" t="s">
        <v>50</v>
      </c>
      <c r="C3" s="10" t="s">
        <v>51</v>
      </c>
      <c r="D3" s="15" t="s">
        <v>54</v>
      </c>
      <c r="E3" s="10" t="s">
        <v>52</v>
      </c>
      <c r="F3" s="15" t="s">
        <v>55</v>
      </c>
    </row>
    <row r="4" spans="1:6" x14ac:dyDescent="0.2">
      <c r="A4" s="9" t="s">
        <v>3</v>
      </c>
      <c r="B4" s="21">
        <v>808</v>
      </c>
      <c r="C4" s="22">
        <v>5.2</v>
      </c>
      <c r="D4" s="23">
        <v>6</v>
      </c>
      <c r="E4" s="24">
        <v>6.6</v>
      </c>
      <c r="F4" s="16">
        <f>SUM(C4+E4)</f>
        <v>11.8</v>
      </c>
    </row>
    <row r="5" spans="1:6" x14ac:dyDescent="0.2">
      <c r="A5" s="9" t="s">
        <v>57</v>
      </c>
      <c r="B5" s="21">
        <v>318</v>
      </c>
      <c r="C5" s="22">
        <v>4.4000000000000004</v>
      </c>
      <c r="D5" s="23">
        <v>7</v>
      </c>
      <c r="E5" s="24">
        <v>7.2</v>
      </c>
      <c r="F5" s="16">
        <f>SUM(C5+E5)</f>
        <v>11.600000000000001</v>
      </c>
    </row>
    <row r="6" spans="1:6" x14ac:dyDescent="0.2">
      <c r="A6" s="9" t="s">
        <v>9</v>
      </c>
      <c r="B6" s="21">
        <v>198</v>
      </c>
      <c r="C6" s="22">
        <v>3.2</v>
      </c>
      <c r="D6" s="23">
        <v>9</v>
      </c>
      <c r="E6" s="25">
        <v>7.8</v>
      </c>
      <c r="F6" s="16">
        <f>SUM(C6+E6)</f>
        <v>11</v>
      </c>
    </row>
    <row r="7" spans="1:6" x14ac:dyDescent="0.2">
      <c r="A7" s="9" t="s">
        <v>58</v>
      </c>
      <c r="B7" s="21">
        <v>137</v>
      </c>
      <c r="C7" s="22">
        <v>2.4</v>
      </c>
      <c r="D7" s="23">
        <v>11</v>
      </c>
      <c r="E7" s="24">
        <v>8.4</v>
      </c>
      <c r="F7" s="16">
        <f>SUM(C7+E7)</f>
        <v>10.8</v>
      </c>
    </row>
    <row r="8" spans="1:6" x14ac:dyDescent="0.2">
      <c r="A8" s="9" t="s">
        <v>59</v>
      </c>
      <c r="B8" s="21">
        <v>664</v>
      </c>
      <c r="C8" s="22">
        <v>4.8</v>
      </c>
      <c r="D8" s="23">
        <v>3</v>
      </c>
      <c r="E8" s="24">
        <v>5.4</v>
      </c>
      <c r="F8" s="16">
        <f>SUM(C8+E8)</f>
        <v>10.199999999999999</v>
      </c>
    </row>
    <row r="9" spans="1:6" x14ac:dyDescent="0.2">
      <c r="A9" s="8" t="s">
        <v>2</v>
      </c>
      <c r="B9" s="26">
        <v>847</v>
      </c>
      <c r="C9" s="13">
        <v>5.6</v>
      </c>
      <c r="D9" s="11">
        <v>2</v>
      </c>
      <c r="E9" s="12">
        <v>4.2</v>
      </c>
      <c r="F9" s="17">
        <f>C9+E9</f>
        <v>9.8000000000000007</v>
      </c>
    </row>
    <row r="10" spans="1:6" x14ac:dyDescent="0.2">
      <c r="A10" s="8" t="s">
        <v>4</v>
      </c>
      <c r="B10" s="20">
        <v>210</v>
      </c>
      <c r="C10" s="13">
        <v>3.6</v>
      </c>
      <c r="D10" s="11">
        <v>3</v>
      </c>
      <c r="E10" s="12">
        <v>5.4</v>
      </c>
      <c r="F10" s="17">
        <f t="shared" ref="F10:F17" si="0">SUM(C10+E10)</f>
        <v>9</v>
      </c>
    </row>
    <row r="11" spans="1:6" x14ac:dyDescent="0.2">
      <c r="A11" s="8" t="s">
        <v>60</v>
      </c>
      <c r="B11" s="11">
        <v>148</v>
      </c>
      <c r="C11" s="13">
        <v>2.8</v>
      </c>
      <c r="D11" s="11">
        <v>5</v>
      </c>
      <c r="E11" s="12">
        <v>6</v>
      </c>
      <c r="F11" s="17">
        <f t="shared" si="0"/>
        <v>8.8000000000000007</v>
      </c>
    </row>
    <row r="12" spans="1:6" x14ac:dyDescent="0.2">
      <c r="A12" s="8" t="s">
        <v>61</v>
      </c>
      <c r="B12" s="20">
        <v>134</v>
      </c>
      <c r="C12" s="13">
        <v>2</v>
      </c>
      <c r="D12" s="11">
        <v>2</v>
      </c>
      <c r="E12" s="12">
        <v>4.2</v>
      </c>
      <c r="F12" s="17">
        <f t="shared" si="0"/>
        <v>6.2</v>
      </c>
    </row>
    <row r="13" spans="1:6" x14ac:dyDescent="0.2">
      <c r="A13" s="8" t="s">
        <v>6</v>
      </c>
      <c r="B13" s="20">
        <v>40</v>
      </c>
      <c r="C13" s="12">
        <v>1.2</v>
      </c>
      <c r="D13" s="11">
        <v>2</v>
      </c>
      <c r="E13" s="12">
        <v>4.2</v>
      </c>
      <c r="F13" s="17">
        <f t="shared" si="0"/>
        <v>5.4</v>
      </c>
    </row>
    <row r="14" spans="1:6" x14ac:dyDescent="0.2">
      <c r="A14" s="8" t="s">
        <v>62</v>
      </c>
      <c r="B14" s="20">
        <v>301</v>
      </c>
      <c r="C14" s="13">
        <v>4</v>
      </c>
      <c r="D14" s="11">
        <v>0</v>
      </c>
      <c r="E14" s="12">
        <v>1.2</v>
      </c>
      <c r="F14" s="17">
        <f t="shared" si="0"/>
        <v>5.2</v>
      </c>
    </row>
    <row r="15" spans="1:6" x14ac:dyDescent="0.2">
      <c r="A15" s="8" t="s">
        <v>7</v>
      </c>
      <c r="B15" s="11">
        <v>28</v>
      </c>
      <c r="C15" s="12">
        <v>0.4</v>
      </c>
      <c r="D15" s="11">
        <v>2</v>
      </c>
      <c r="E15" s="12">
        <v>4.2</v>
      </c>
      <c r="F15" s="17">
        <f t="shared" si="0"/>
        <v>4.6000000000000005</v>
      </c>
    </row>
    <row r="16" spans="1:6" x14ac:dyDescent="0.2">
      <c r="A16" s="8" t="s">
        <v>63</v>
      </c>
      <c r="B16" s="11">
        <v>95</v>
      </c>
      <c r="C16" s="13">
        <v>1.6</v>
      </c>
      <c r="D16" s="11">
        <v>1</v>
      </c>
      <c r="E16" s="12">
        <v>1.8</v>
      </c>
      <c r="F16" s="17">
        <f t="shared" si="0"/>
        <v>3.4000000000000004</v>
      </c>
    </row>
    <row r="17" spans="1:6" x14ac:dyDescent="0.2">
      <c r="A17" s="8" t="s">
        <v>8</v>
      </c>
      <c r="B17" s="11">
        <v>34</v>
      </c>
      <c r="C17" s="12">
        <v>0.8</v>
      </c>
      <c r="D17" s="11">
        <v>0</v>
      </c>
      <c r="E17" s="12">
        <v>1.2</v>
      </c>
      <c r="F17" s="17">
        <f t="shared" si="0"/>
        <v>2</v>
      </c>
    </row>
    <row r="18" spans="1:6" x14ac:dyDescent="0.2">
      <c r="A18" s="46" t="s">
        <v>77</v>
      </c>
      <c r="B18" s="14">
        <f>SUM(B4:B17)</f>
        <v>3962</v>
      </c>
    </row>
  </sheetData>
  <sortState xmlns:xlrd2="http://schemas.microsoft.com/office/spreadsheetml/2017/richdata2" ref="A4:B17">
    <sortCondition descending="1" ref="B4"/>
  </sortState>
  <pageMargins left="0.75" right="0.75" top="1" bottom="1" header="0.5" footer="0.5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6"/>
  <sheetViews>
    <sheetView zoomScale="150" zoomScaleNormal="150" workbookViewId="0">
      <selection activeCell="A19" sqref="A19"/>
    </sheetView>
  </sheetViews>
  <sheetFormatPr baseColWidth="10" defaultColWidth="8.83203125" defaultRowHeight="15" x14ac:dyDescent="0.2"/>
  <cols>
    <col min="1" max="1" width="51" customWidth="1"/>
    <col min="2" max="2" width="12" customWidth="1"/>
    <col min="3" max="3" width="11.83203125" customWidth="1"/>
    <col min="5" max="5" width="10.83203125" customWidth="1"/>
  </cols>
  <sheetData>
    <row r="1" spans="1:6" ht="18" x14ac:dyDescent="0.2">
      <c r="A1" s="1" t="s">
        <v>42</v>
      </c>
      <c r="B1" s="1"/>
    </row>
    <row r="2" spans="1:6" ht="16" x14ac:dyDescent="0.2">
      <c r="A2" s="5" t="s">
        <v>69</v>
      </c>
      <c r="B2" s="2"/>
      <c r="C2" s="14">
        <v>0.4</v>
      </c>
      <c r="D2" s="14"/>
      <c r="E2" s="14">
        <v>0.6</v>
      </c>
    </row>
    <row r="3" spans="1:6" x14ac:dyDescent="0.2">
      <c r="A3" s="3" t="s">
        <v>0</v>
      </c>
      <c r="B3" s="10" t="s">
        <v>50</v>
      </c>
      <c r="C3" s="10" t="s">
        <v>51</v>
      </c>
      <c r="D3" s="15" t="s">
        <v>54</v>
      </c>
      <c r="E3" s="10" t="s">
        <v>52</v>
      </c>
      <c r="F3" s="15" t="s">
        <v>55</v>
      </c>
    </row>
    <row r="4" spans="1:6" x14ac:dyDescent="0.2">
      <c r="A4" s="9" t="s">
        <v>70</v>
      </c>
      <c r="B4" s="23">
        <v>664</v>
      </c>
      <c r="C4" s="22">
        <v>4.4000000000000004</v>
      </c>
      <c r="D4" s="23">
        <v>6</v>
      </c>
      <c r="E4" s="24">
        <v>6.6</v>
      </c>
      <c r="F4" s="36">
        <f t="shared" ref="F4:F15" si="0">C4+E4</f>
        <v>11</v>
      </c>
    </row>
    <row r="5" spans="1:6" x14ac:dyDescent="0.2">
      <c r="A5" s="9" t="s">
        <v>13</v>
      </c>
      <c r="B5" s="21">
        <v>228</v>
      </c>
      <c r="C5" s="22">
        <v>4</v>
      </c>
      <c r="D5" s="23">
        <v>6</v>
      </c>
      <c r="E5" s="24">
        <v>6.6</v>
      </c>
      <c r="F5" s="36">
        <f t="shared" si="0"/>
        <v>10.6</v>
      </c>
    </row>
    <row r="6" spans="1:6" x14ac:dyDescent="0.2">
      <c r="A6" s="9" t="s">
        <v>16</v>
      </c>
      <c r="B6" s="35">
        <v>830</v>
      </c>
      <c r="C6" s="22">
        <v>4.8</v>
      </c>
      <c r="D6" s="23">
        <v>4</v>
      </c>
      <c r="E6" s="24">
        <v>5.4</v>
      </c>
      <c r="F6" s="36">
        <f t="shared" si="0"/>
        <v>10.199999999999999</v>
      </c>
    </row>
    <row r="7" spans="1:6" x14ac:dyDescent="0.2">
      <c r="A7" s="9" t="s">
        <v>71</v>
      </c>
      <c r="B7" s="21">
        <v>111</v>
      </c>
      <c r="C7" s="22">
        <v>1.6</v>
      </c>
      <c r="D7" s="23">
        <v>12</v>
      </c>
      <c r="E7" s="24">
        <v>7.2</v>
      </c>
      <c r="F7" s="36">
        <f t="shared" si="0"/>
        <v>8.8000000000000007</v>
      </c>
    </row>
    <row r="8" spans="1:6" x14ac:dyDescent="0.2">
      <c r="A8" s="9" t="s">
        <v>10</v>
      </c>
      <c r="B8" s="21">
        <v>183</v>
      </c>
      <c r="C8" s="22">
        <v>3.6</v>
      </c>
      <c r="D8" s="23">
        <v>3</v>
      </c>
      <c r="E8" s="24">
        <v>4.8</v>
      </c>
      <c r="F8" s="36">
        <f t="shared" si="0"/>
        <v>8.4</v>
      </c>
    </row>
    <row r="9" spans="1:6" x14ac:dyDescent="0.2">
      <c r="A9" s="19" t="s">
        <v>73</v>
      </c>
      <c r="B9" s="28">
        <v>175</v>
      </c>
      <c r="C9" s="29">
        <v>3.2</v>
      </c>
      <c r="D9" s="28">
        <v>2</v>
      </c>
      <c r="E9" s="30">
        <v>3</v>
      </c>
      <c r="F9" s="31">
        <f t="shared" si="0"/>
        <v>6.2</v>
      </c>
    </row>
    <row r="10" spans="1:6" x14ac:dyDescent="0.2">
      <c r="A10" s="19" t="s">
        <v>72</v>
      </c>
      <c r="B10" s="34">
        <v>88</v>
      </c>
      <c r="C10" s="29">
        <v>1.2</v>
      </c>
      <c r="D10" s="28">
        <v>3</v>
      </c>
      <c r="E10" s="30">
        <v>4.8</v>
      </c>
      <c r="F10" s="31">
        <f t="shared" si="0"/>
        <v>6</v>
      </c>
    </row>
    <row r="11" spans="1:6" x14ac:dyDescent="0.2">
      <c r="A11" s="19" t="s">
        <v>14</v>
      </c>
      <c r="B11" s="28">
        <v>37</v>
      </c>
      <c r="C11" s="29">
        <v>0.4</v>
      </c>
      <c r="D11" s="31">
        <v>3</v>
      </c>
      <c r="E11" s="30">
        <v>4.8</v>
      </c>
      <c r="F11" s="31">
        <f t="shared" si="0"/>
        <v>5.2</v>
      </c>
    </row>
    <row r="12" spans="1:6" x14ac:dyDescent="0.2">
      <c r="A12" s="19" t="s">
        <v>15</v>
      </c>
      <c r="B12" s="34">
        <v>162</v>
      </c>
      <c r="C12" s="29">
        <v>2.4</v>
      </c>
      <c r="D12" s="28">
        <v>1</v>
      </c>
      <c r="E12" s="30">
        <v>1.8</v>
      </c>
      <c r="F12" s="31">
        <f t="shared" si="0"/>
        <v>4.2</v>
      </c>
    </row>
    <row r="13" spans="1:6" x14ac:dyDescent="0.2">
      <c r="A13" s="19" t="s">
        <v>11</v>
      </c>
      <c r="B13" s="34">
        <v>163</v>
      </c>
      <c r="C13" s="29">
        <v>2.8</v>
      </c>
      <c r="D13" s="28">
        <v>0</v>
      </c>
      <c r="E13" s="30">
        <v>1.2</v>
      </c>
      <c r="F13" s="31">
        <f t="shared" si="0"/>
        <v>4</v>
      </c>
    </row>
    <row r="14" spans="1:6" x14ac:dyDescent="0.2">
      <c r="A14" s="19" t="s">
        <v>12</v>
      </c>
      <c r="B14" s="34">
        <v>67</v>
      </c>
      <c r="C14" s="29">
        <v>0.8</v>
      </c>
      <c r="D14" s="28">
        <v>2</v>
      </c>
      <c r="E14" s="30">
        <v>3</v>
      </c>
      <c r="F14" s="31">
        <f t="shared" si="0"/>
        <v>3.8</v>
      </c>
    </row>
    <row r="15" spans="1:6" x14ac:dyDescent="0.2">
      <c r="A15" s="19" t="s">
        <v>74</v>
      </c>
      <c r="B15" s="28">
        <v>120</v>
      </c>
      <c r="C15" s="29">
        <v>2</v>
      </c>
      <c r="D15" s="28">
        <v>0</v>
      </c>
      <c r="E15" s="30">
        <v>1.2</v>
      </c>
      <c r="F15" s="31">
        <f t="shared" si="0"/>
        <v>3.2</v>
      </c>
    </row>
    <row r="16" spans="1:6" x14ac:dyDescent="0.2">
      <c r="A16" s="53" t="s">
        <v>77</v>
      </c>
      <c r="B16" s="14">
        <f>SUM(B4:B15)</f>
        <v>2828</v>
      </c>
    </row>
  </sheetData>
  <sortState xmlns:xlrd2="http://schemas.microsoft.com/office/spreadsheetml/2017/richdata2" ref="A5:F15">
    <sortCondition descending="1" ref="F4"/>
  </sortState>
  <pageMargins left="0.75" right="0.75" top="1" bottom="1" header="0.5" footer="0.5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6"/>
  <sheetViews>
    <sheetView zoomScale="150" workbookViewId="0">
      <selection activeCell="B18" sqref="B18"/>
    </sheetView>
  </sheetViews>
  <sheetFormatPr baseColWidth="10" defaultColWidth="8.83203125" defaultRowHeight="15" x14ac:dyDescent="0.2"/>
  <cols>
    <col min="1" max="1" width="43.33203125" customWidth="1"/>
    <col min="2" max="2" width="12" customWidth="1"/>
    <col min="3" max="3" width="11.83203125" customWidth="1"/>
    <col min="4" max="4" width="9" customWidth="1"/>
    <col min="5" max="5" width="10.5" customWidth="1"/>
  </cols>
  <sheetData>
    <row r="1" spans="1:6" ht="18" x14ac:dyDescent="0.2">
      <c r="A1" s="1" t="s">
        <v>42</v>
      </c>
      <c r="B1" s="1"/>
    </row>
    <row r="2" spans="1:6" ht="16" x14ac:dyDescent="0.2">
      <c r="A2" s="27" t="s">
        <v>68</v>
      </c>
      <c r="B2" s="2"/>
      <c r="C2" s="14">
        <v>0.4</v>
      </c>
      <c r="D2" s="14"/>
      <c r="E2" s="14">
        <v>0.6</v>
      </c>
    </row>
    <row r="3" spans="1:6" x14ac:dyDescent="0.2">
      <c r="A3" s="3" t="s">
        <v>0</v>
      </c>
      <c r="B3" s="10" t="s">
        <v>50</v>
      </c>
      <c r="C3" s="10" t="s">
        <v>51</v>
      </c>
      <c r="D3" s="15" t="s">
        <v>54</v>
      </c>
      <c r="E3" s="10" t="s">
        <v>52</v>
      </c>
      <c r="F3" s="15" t="s">
        <v>55</v>
      </c>
    </row>
    <row r="4" spans="1:6" x14ac:dyDescent="0.2">
      <c r="A4" s="9" t="s">
        <v>19</v>
      </c>
      <c r="B4" s="23">
        <v>298</v>
      </c>
      <c r="C4" s="22">
        <v>4</v>
      </c>
      <c r="D4" s="23">
        <v>8</v>
      </c>
      <c r="E4" s="24">
        <v>6.6</v>
      </c>
      <c r="F4" s="16">
        <f t="shared" ref="F4:F14" si="0">SUM(C4+E4)</f>
        <v>10.6</v>
      </c>
    </row>
    <row r="5" spans="1:6" x14ac:dyDescent="0.2">
      <c r="A5" s="9" t="s">
        <v>64</v>
      </c>
      <c r="B5" s="35">
        <v>353</v>
      </c>
      <c r="C5" s="22">
        <v>4.4000000000000004</v>
      </c>
      <c r="D5" s="23">
        <v>5</v>
      </c>
      <c r="E5" s="24">
        <v>5.4</v>
      </c>
      <c r="F5" s="16">
        <f t="shared" si="0"/>
        <v>9.8000000000000007</v>
      </c>
    </row>
    <row r="6" spans="1:6" x14ac:dyDescent="0.2">
      <c r="A6" s="9" t="s">
        <v>17</v>
      </c>
      <c r="B6" s="21">
        <v>291</v>
      </c>
      <c r="C6" s="22">
        <v>3.6</v>
      </c>
      <c r="D6" s="23">
        <v>6</v>
      </c>
      <c r="E6" s="24">
        <v>6</v>
      </c>
      <c r="F6" s="16">
        <f t="shared" si="0"/>
        <v>9.6</v>
      </c>
    </row>
    <row r="7" spans="1:6" x14ac:dyDescent="0.2">
      <c r="A7" s="9" t="s">
        <v>65</v>
      </c>
      <c r="B7" s="21">
        <v>201</v>
      </c>
      <c r="C7" s="22">
        <v>2.8</v>
      </c>
      <c r="D7" s="23">
        <v>5</v>
      </c>
      <c r="E7" s="24">
        <v>5.4</v>
      </c>
      <c r="F7" s="16">
        <f t="shared" si="0"/>
        <v>8.1999999999999993</v>
      </c>
    </row>
    <row r="8" spans="1:6" x14ac:dyDescent="0.2">
      <c r="A8" s="9" t="s">
        <v>23</v>
      </c>
      <c r="B8" s="21">
        <v>226</v>
      </c>
      <c r="C8" s="22">
        <v>3.2</v>
      </c>
      <c r="D8" s="23">
        <v>4</v>
      </c>
      <c r="E8" s="24">
        <v>4.2</v>
      </c>
      <c r="F8" s="16">
        <f t="shared" si="0"/>
        <v>7.4</v>
      </c>
    </row>
    <row r="9" spans="1:6" x14ac:dyDescent="0.2">
      <c r="A9" s="8" t="s">
        <v>66</v>
      </c>
      <c r="B9" s="20">
        <v>132</v>
      </c>
      <c r="C9" s="13">
        <v>2</v>
      </c>
      <c r="D9" s="11">
        <v>4</v>
      </c>
      <c r="E9" s="12">
        <v>4.2</v>
      </c>
      <c r="F9" s="17">
        <f t="shared" si="0"/>
        <v>6.2</v>
      </c>
    </row>
    <row r="10" spans="1:6" x14ac:dyDescent="0.2">
      <c r="A10" s="8" t="s">
        <v>21</v>
      </c>
      <c r="B10" s="11">
        <v>124</v>
      </c>
      <c r="C10" s="13">
        <v>1.6</v>
      </c>
      <c r="D10" s="11">
        <v>3</v>
      </c>
      <c r="E10" s="12">
        <v>3</v>
      </c>
      <c r="F10" s="17">
        <f t="shared" si="0"/>
        <v>4.5999999999999996</v>
      </c>
    </row>
    <row r="11" spans="1:6" x14ac:dyDescent="0.2">
      <c r="A11" s="7" t="s">
        <v>67</v>
      </c>
      <c r="B11" s="11">
        <v>93</v>
      </c>
      <c r="C11" s="13">
        <v>1.2</v>
      </c>
      <c r="D11" s="11">
        <v>1</v>
      </c>
      <c r="E11" s="12">
        <v>2.4</v>
      </c>
      <c r="F11" s="17">
        <f t="shared" si="0"/>
        <v>3.5999999999999996</v>
      </c>
    </row>
    <row r="12" spans="1:6" x14ac:dyDescent="0.2">
      <c r="A12" s="8" t="s">
        <v>22</v>
      </c>
      <c r="B12" s="20">
        <v>68</v>
      </c>
      <c r="C12" s="13">
        <v>0.8</v>
      </c>
      <c r="D12" s="11">
        <v>1</v>
      </c>
      <c r="E12" s="12">
        <v>2.4</v>
      </c>
      <c r="F12" s="17">
        <f t="shared" si="0"/>
        <v>3.2</v>
      </c>
    </row>
    <row r="13" spans="1:6" x14ac:dyDescent="0.2">
      <c r="A13" s="8" t="s">
        <v>18</v>
      </c>
      <c r="B13" s="20">
        <v>153</v>
      </c>
      <c r="C13" s="13">
        <v>2.4</v>
      </c>
      <c r="D13" s="11">
        <v>0</v>
      </c>
      <c r="E13" s="12">
        <v>0.6</v>
      </c>
      <c r="F13" s="17">
        <f t="shared" si="0"/>
        <v>3</v>
      </c>
    </row>
    <row r="14" spans="1:6" x14ac:dyDescent="0.2">
      <c r="A14" s="8" t="s">
        <v>20</v>
      </c>
      <c r="B14" s="20">
        <v>64</v>
      </c>
      <c r="C14" s="13">
        <v>0.4</v>
      </c>
      <c r="D14" s="11">
        <v>1</v>
      </c>
      <c r="E14" s="12">
        <v>2.4</v>
      </c>
      <c r="F14" s="17">
        <f t="shared" si="0"/>
        <v>2.8</v>
      </c>
    </row>
    <row r="15" spans="1:6" x14ac:dyDescent="0.2">
      <c r="A15" s="13" t="s">
        <v>77</v>
      </c>
      <c r="B15" s="13">
        <f>SUM(B4:B14)</f>
        <v>2003</v>
      </c>
    </row>
    <row r="16" spans="1:6" x14ac:dyDescent="0.2">
      <c r="A16" s="4"/>
      <c r="B16" s="4"/>
    </row>
  </sheetData>
  <sortState xmlns:xlrd2="http://schemas.microsoft.com/office/spreadsheetml/2017/richdata2" ref="A5:F14">
    <sortCondition descending="1" ref="F4"/>
  </sortState>
  <pageMargins left="0.75" right="0.75" top="1" bottom="1" header="0.5" footer="0.5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5"/>
  <sheetViews>
    <sheetView zoomScale="150" zoomScaleNormal="150" workbookViewId="0">
      <selection activeCell="B17" sqref="B17"/>
    </sheetView>
  </sheetViews>
  <sheetFormatPr baseColWidth="10" defaultColWidth="8.83203125" defaultRowHeight="15" x14ac:dyDescent="0.2"/>
  <cols>
    <col min="1" max="1" width="37" customWidth="1"/>
    <col min="2" max="3" width="12" customWidth="1"/>
    <col min="5" max="5" width="10.5" customWidth="1"/>
  </cols>
  <sheetData>
    <row r="1" spans="1:6" ht="18" x14ac:dyDescent="0.2">
      <c r="A1" s="1" t="s">
        <v>42</v>
      </c>
      <c r="B1" s="1"/>
    </row>
    <row r="2" spans="1:6" ht="16" x14ac:dyDescent="0.2">
      <c r="A2" s="27" t="s">
        <v>75</v>
      </c>
      <c r="B2" s="2"/>
      <c r="C2" s="14">
        <v>0.4</v>
      </c>
      <c r="D2" s="14"/>
      <c r="E2" s="14">
        <v>0.6</v>
      </c>
    </row>
    <row r="3" spans="1:6" x14ac:dyDescent="0.2">
      <c r="A3" s="3" t="s">
        <v>0</v>
      </c>
      <c r="B3" s="10" t="s">
        <v>50</v>
      </c>
      <c r="C3" s="10" t="s">
        <v>51</v>
      </c>
      <c r="D3" s="15" t="s">
        <v>54</v>
      </c>
      <c r="E3" s="10" t="s">
        <v>52</v>
      </c>
      <c r="F3" s="15" t="s">
        <v>55</v>
      </c>
    </row>
    <row r="4" spans="1:6" x14ac:dyDescent="0.2">
      <c r="A4" s="6" t="s">
        <v>31</v>
      </c>
      <c r="B4" s="37">
        <v>1324</v>
      </c>
      <c r="C4" s="38">
        <v>3.6</v>
      </c>
      <c r="D4" s="37">
        <v>10</v>
      </c>
      <c r="E4" s="47">
        <v>6</v>
      </c>
      <c r="F4" s="48">
        <f t="shared" ref="F4:F13" si="0">C4+E4</f>
        <v>9.6</v>
      </c>
    </row>
    <row r="5" spans="1:6" x14ac:dyDescent="0.2">
      <c r="A5" s="6" t="s">
        <v>32</v>
      </c>
      <c r="B5" s="48">
        <v>268</v>
      </c>
      <c r="C5" s="38">
        <v>2.4</v>
      </c>
      <c r="D5" s="37">
        <v>9</v>
      </c>
      <c r="E5" s="47">
        <v>5.4</v>
      </c>
      <c r="F5" s="48">
        <f t="shared" si="0"/>
        <v>7.8000000000000007</v>
      </c>
    </row>
    <row r="6" spans="1:6" x14ac:dyDescent="0.2">
      <c r="A6" s="6" t="s">
        <v>30</v>
      </c>
      <c r="B6" s="48">
        <v>812</v>
      </c>
      <c r="C6" s="38">
        <v>3.2</v>
      </c>
      <c r="D6" s="37">
        <v>3</v>
      </c>
      <c r="E6" s="47">
        <v>3.6</v>
      </c>
      <c r="F6" s="48">
        <f t="shared" si="0"/>
        <v>6.8000000000000007</v>
      </c>
    </row>
    <row r="7" spans="1:6" x14ac:dyDescent="0.2">
      <c r="A7" s="6" t="s">
        <v>24</v>
      </c>
      <c r="B7" s="48">
        <v>161</v>
      </c>
      <c r="C7" s="38">
        <v>2</v>
      </c>
      <c r="D7" s="37">
        <v>4</v>
      </c>
      <c r="E7" s="47">
        <v>4.8</v>
      </c>
      <c r="F7" s="48">
        <f t="shared" si="0"/>
        <v>6.8</v>
      </c>
    </row>
    <row r="8" spans="1:6" x14ac:dyDescent="0.2">
      <c r="A8" s="6" t="s">
        <v>29</v>
      </c>
      <c r="B8" s="48">
        <v>113</v>
      </c>
      <c r="C8" s="38">
        <v>1.6</v>
      </c>
      <c r="D8" s="37">
        <v>4</v>
      </c>
      <c r="E8" s="47">
        <v>4.8</v>
      </c>
      <c r="F8" s="48">
        <f t="shared" si="0"/>
        <v>6.4</v>
      </c>
    </row>
    <row r="9" spans="1:6" x14ac:dyDescent="0.2">
      <c r="A9" s="18" t="s">
        <v>26</v>
      </c>
      <c r="B9" s="49">
        <v>1519</v>
      </c>
      <c r="C9" s="12">
        <v>4</v>
      </c>
      <c r="D9" s="14">
        <v>0</v>
      </c>
      <c r="E9" s="52">
        <v>1.8</v>
      </c>
      <c r="F9" s="50">
        <f t="shared" si="0"/>
        <v>5.8</v>
      </c>
    </row>
    <row r="10" spans="1:6" x14ac:dyDescent="0.2">
      <c r="A10" s="18" t="s">
        <v>25</v>
      </c>
      <c r="B10" s="32">
        <v>552</v>
      </c>
      <c r="C10" s="51">
        <v>2.8</v>
      </c>
      <c r="D10" s="32">
        <v>1</v>
      </c>
      <c r="E10" s="52">
        <v>2.4</v>
      </c>
      <c r="F10" s="50">
        <f t="shared" si="0"/>
        <v>5.1999999999999993</v>
      </c>
    </row>
    <row r="11" spans="1:6" x14ac:dyDescent="0.2">
      <c r="A11" s="18" t="s">
        <v>27</v>
      </c>
      <c r="B11" s="32">
        <v>64</v>
      </c>
      <c r="C11" s="51">
        <v>0.8</v>
      </c>
      <c r="D11" s="32">
        <v>3</v>
      </c>
      <c r="E11" s="52">
        <v>3.6</v>
      </c>
      <c r="F11" s="50">
        <f t="shared" si="0"/>
        <v>4.4000000000000004</v>
      </c>
    </row>
    <row r="12" spans="1:6" x14ac:dyDescent="0.2">
      <c r="A12" s="18" t="s">
        <v>76</v>
      </c>
      <c r="B12" s="50">
        <v>97</v>
      </c>
      <c r="C12" s="51">
        <v>1.2</v>
      </c>
      <c r="D12" s="32">
        <v>0</v>
      </c>
      <c r="E12" s="52">
        <v>1.8</v>
      </c>
      <c r="F12" s="50">
        <f t="shared" si="0"/>
        <v>3</v>
      </c>
    </row>
    <row r="13" spans="1:6" x14ac:dyDescent="0.2">
      <c r="A13" s="18" t="s">
        <v>28</v>
      </c>
      <c r="B13" s="50">
        <v>41</v>
      </c>
      <c r="C13" s="51">
        <v>0.4</v>
      </c>
      <c r="D13" s="32">
        <v>0</v>
      </c>
      <c r="E13" s="52">
        <v>1.8</v>
      </c>
      <c r="F13" s="50">
        <f t="shared" si="0"/>
        <v>2.2000000000000002</v>
      </c>
    </row>
    <row r="14" spans="1:6" x14ac:dyDescent="0.2">
      <c r="A14" s="46" t="s">
        <v>77</v>
      </c>
      <c r="B14" s="46">
        <f>SUM(B4:B13)</f>
        <v>4951</v>
      </c>
      <c r="C14" s="13"/>
      <c r="D14" s="11"/>
      <c r="E14" s="12"/>
      <c r="F14" s="17"/>
    </row>
    <row r="15" spans="1:6" x14ac:dyDescent="0.2">
      <c r="A15" s="4"/>
      <c r="B15" s="4"/>
    </row>
  </sheetData>
  <sortState xmlns:xlrd2="http://schemas.microsoft.com/office/spreadsheetml/2017/richdata2" ref="A5:F13">
    <sortCondition descending="1" ref="F4"/>
  </sortState>
  <pageMargins left="0.75" right="0.75" top="1" bottom="1" header="0.5" footer="0.5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9"/>
  <sheetViews>
    <sheetView zoomScale="177" workbookViewId="0">
      <selection activeCell="G12" sqref="G12"/>
    </sheetView>
  </sheetViews>
  <sheetFormatPr baseColWidth="10" defaultColWidth="8.83203125" defaultRowHeight="15" x14ac:dyDescent="0.2"/>
  <cols>
    <col min="1" max="1" width="47" customWidth="1"/>
    <col min="2" max="3" width="12" customWidth="1"/>
    <col min="5" max="5" width="8.83203125" customWidth="1"/>
    <col min="9" max="9" width="36.83203125" customWidth="1"/>
  </cols>
  <sheetData>
    <row r="1" spans="1:6" ht="18" x14ac:dyDescent="0.2">
      <c r="A1" s="1" t="s">
        <v>42</v>
      </c>
      <c r="B1" s="1"/>
    </row>
    <row r="2" spans="1:6" ht="16" x14ac:dyDescent="0.2">
      <c r="A2" s="27" t="s">
        <v>33</v>
      </c>
      <c r="B2" s="2"/>
      <c r="C2" s="14">
        <v>0.4</v>
      </c>
      <c r="D2" s="14"/>
      <c r="E2" s="14">
        <v>0.6</v>
      </c>
    </row>
    <row r="3" spans="1:6" x14ac:dyDescent="0.2">
      <c r="A3" s="3" t="s">
        <v>0</v>
      </c>
      <c r="B3" s="10" t="s">
        <v>50</v>
      </c>
      <c r="C3" s="10" t="s">
        <v>51</v>
      </c>
      <c r="D3" s="15" t="s">
        <v>54</v>
      </c>
      <c r="E3" s="10" t="s">
        <v>52</v>
      </c>
      <c r="F3" s="15" t="s">
        <v>55</v>
      </c>
    </row>
    <row r="4" spans="1:6" x14ac:dyDescent="0.2">
      <c r="A4" s="6" t="s">
        <v>78</v>
      </c>
      <c r="B4" s="37">
        <v>1368</v>
      </c>
      <c r="C4" s="38">
        <v>4</v>
      </c>
      <c r="D4" s="37">
        <v>7</v>
      </c>
      <c r="E4" s="47">
        <v>6.6</v>
      </c>
      <c r="F4" s="48">
        <f t="shared" ref="F4:F15" si="0">C4+E4</f>
        <v>10.6</v>
      </c>
    </row>
    <row r="5" spans="1:6" x14ac:dyDescent="0.2">
      <c r="A5" s="6" t="s">
        <v>82</v>
      </c>
      <c r="B5" s="48">
        <v>583</v>
      </c>
      <c r="C5" s="38">
        <v>3.6</v>
      </c>
      <c r="D5" s="37">
        <v>5</v>
      </c>
      <c r="E5" s="47">
        <v>5.4</v>
      </c>
      <c r="F5" s="48">
        <f t="shared" si="0"/>
        <v>9</v>
      </c>
    </row>
    <row r="6" spans="1:6" x14ac:dyDescent="0.2">
      <c r="A6" s="6" t="s">
        <v>79</v>
      </c>
      <c r="B6" s="48">
        <v>292</v>
      </c>
      <c r="C6" s="47">
        <v>2.8</v>
      </c>
      <c r="D6" s="48">
        <v>6</v>
      </c>
      <c r="E6" s="47">
        <v>6</v>
      </c>
      <c r="F6" s="48">
        <f t="shared" si="0"/>
        <v>8.8000000000000007</v>
      </c>
    </row>
    <row r="7" spans="1:6" x14ac:dyDescent="0.2">
      <c r="A7" s="6" t="s">
        <v>36</v>
      </c>
      <c r="B7" s="57" t="s">
        <v>84</v>
      </c>
      <c r="C7" s="38">
        <v>4.8</v>
      </c>
      <c r="D7" s="37">
        <v>1</v>
      </c>
      <c r="E7" s="24">
        <v>3.6</v>
      </c>
      <c r="F7" s="48">
        <f t="shared" si="0"/>
        <v>8.4</v>
      </c>
    </row>
    <row r="8" spans="1:6" x14ac:dyDescent="0.2">
      <c r="A8" s="6" t="s">
        <v>35</v>
      </c>
      <c r="B8" s="48">
        <v>184</v>
      </c>
      <c r="C8" s="38">
        <v>2.4</v>
      </c>
      <c r="D8" s="37">
        <v>5</v>
      </c>
      <c r="E8" s="47">
        <v>5.4</v>
      </c>
      <c r="F8" s="48">
        <f t="shared" si="0"/>
        <v>7.8000000000000007</v>
      </c>
    </row>
    <row r="9" spans="1:6" x14ac:dyDescent="0.2">
      <c r="A9" s="18" t="s">
        <v>39</v>
      </c>
      <c r="B9" s="55" t="s">
        <v>83</v>
      </c>
      <c r="C9" s="51">
        <v>4</v>
      </c>
      <c r="D9" s="17">
        <v>1</v>
      </c>
      <c r="E9" s="30">
        <v>3.6</v>
      </c>
      <c r="F9" s="50">
        <f t="shared" si="0"/>
        <v>7.6</v>
      </c>
    </row>
    <row r="10" spans="1:6" x14ac:dyDescent="0.2">
      <c r="A10" s="18" t="s">
        <v>40</v>
      </c>
      <c r="B10" s="32">
        <v>95</v>
      </c>
      <c r="C10" s="52">
        <v>0.4</v>
      </c>
      <c r="D10" s="50">
        <v>8</v>
      </c>
      <c r="E10" s="52">
        <v>7.2</v>
      </c>
      <c r="F10" s="50">
        <f t="shared" si="0"/>
        <v>7.6000000000000005</v>
      </c>
    </row>
    <row r="11" spans="1:6" x14ac:dyDescent="0.2">
      <c r="A11" s="18" t="s">
        <v>80</v>
      </c>
      <c r="B11" s="32">
        <v>482</v>
      </c>
      <c r="C11" s="51">
        <v>3.2</v>
      </c>
      <c r="D11" s="32">
        <v>1</v>
      </c>
      <c r="E11" s="12">
        <v>3.6</v>
      </c>
      <c r="F11" s="50">
        <f t="shared" si="0"/>
        <v>6.8000000000000007</v>
      </c>
    </row>
    <row r="12" spans="1:6" x14ac:dyDescent="0.2">
      <c r="A12" s="18" t="s">
        <v>38</v>
      </c>
      <c r="B12" s="50">
        <v>141</v>
      </c>
      <c r="C12" s="51">
        <v>1.2</v>
      </c>
      <c r="D12" s="32">
        <v>3</v>
      </c>
      <c r="E12" s="52">
        <v>4.2</v>
      </c>
      <c r="F12" s="50">
        <f t="shared" si="0"/>
        <v>5.4</v>
      </c>
    </row>
    <row r="13" spans="1:6" x14ac:dyDescent="0.2">
      <c r="A13" s="18" t="s">
        <v>37</v>
      </c>
      <c r="B13" s="50">
        <v>158</v>
      </c>
      <c r="C13" s="51">
        <v>1.6</v>
      </c>
      <c r="D13" s="32">
        <v>1</v>
      </c>
      <c r="E13" s="12">
        <v>3.6</v>
      </c>
      <c r="F13" s="50">
        <f t="shared" si="0"/>
        <v>5.2</v>
      </c>
    </row>
    <row r="14" spans="1:6" x14ac:dyDescent="0.2">
      <c r="A14" s="18" t="s">
        <v>81</v>
      </c>
      <c r="B14" s="50">
        <v>164</v>
      </c>
      <c r="C14" s="51">
        <v>2</v>
      </c>
      <c r="D14" s="32">
        <v>0</v>
      </c>
      <c r="E14" s="52">
        <v>1.2</v>
      </c>
      <c r="F14" s="50">
        <f t="shared" si="0"/>
        <v>3.2</v>
      </c>
    </row>
    <row r="15" spans="1:6" x14ac:dyDescent="0.2">
      <c r="A15" s="54" t="s">
        <v>34</v>
      </c>
      <c r="B15" s="32">
        <v>96</v>
      </c>
      <c r="C15" s="51">
        <v>0.8</v>
      </c>
      <c r="D15" s="32">
        <v>0</v>
      </c>
      <c r="E15" s="52">
        <v>1.2</v>
      </c>
      <c r="F15" s="50">
        <f t="shared" si="0"/>
        <v>2</v>
      </c>
    </row>
    <row r="16" spans="1:6" x14ac:dyDescent="0.2">
      <c r="A16" s="13"/>
      <c r="B16" s="56"/>
    </row>
    <row r="18" spans="1:1" x14ac:dyDescent="0.2">
      <c r="A18" t="s">
        <v>105</v>
      </c>
    </row>
    <row r="19" spans="1:1" x14ac:dyDescent="0.2">
      <c r="A19" t="s">
        <v>106</v>
      </c>
    </row>
  </sheetData>
  <sortState xmlns:xlrd2="http://schemas.microsoft.com/office/spreadsheetml/2017/richdata2" ref="I5:J15">
    <sortCondition descending="1" ref="J4"/>
  </sortState>
  <pageMargins left="0.75" right="0.75" top="1" bottom="1" header="0.5" footer="0.5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36331-EDDA-6C44-80B7-EF251838AA49}">
  <dimension ref="A1:F15"/>
  <sheetViews>
    <sheetView tabSelected="1" zoomScale="150" zoomScaleNormal="150" workbookViewId="0">
      <selection activeCell="A15" sqref="A15"/>
    </sheetView>
  </sheetViews>
  <sheetFormatPr baseColWidth="10" defaultRowHeight="15" x14ac:dyDescent="0.2"/>
  <cols>
    <col min="1" max="1" width="37.1640625" customWidth="1"/>
    <col min="3" max="3" width="12.1640625" customWidth="1"/>
  </cols>
  <sheetData>
    <row r="1" spans="1:6" ht="18" x14ac:dyDescent="0.2">
      <c r="A1" s="1" t="s">
        <v>42</v>
      </c>
      <c r="B1" s="1"/>
    </row>
    <row r="2" spans="1:6" ht="16" x14ac:dyDescent="0.2">
      <c r="A2" s="27" t="s">
        <v>85</v>
      </c>
      <c r="B2" s="2"/>
      <c r="C2" s="14">
        <v>0.4</v>
      </c>
      <c r="D2" s="14"/>
      <c r="E2" s="14">
        <v>0.6</v>
      </c>
    </row>
    <row r="3" spans="1:6" x14ac:dyDescent="0.2">
      <c r="A3" s="3" t="s">
        <v>0</v>
      </c>
      <c r="B3" s="10" t="s">
        <v>50</v>
      </c>
      <c r="C3" s="10" t="s">
        <v>51</v>
      </c>
      <c r="D3" s="15" t="s">
        <v>54</v>
      </c>
      <c r="E3" s="10" t="s">
        <v>52</v>
      </c>
      <c r="F3" s="15" t="s">
        <v>55</v>
      </c>
    </row>
    <row r="4" spans="1:6" x14ac:dyDescent="0.2">
      <c r="A4" s="9" t="s">
        <v>86</v>
      </c>
      <c r="B4" s="21">
        <v>506</v>
      </c>
      <c r="C4" s="22">
        <v>3.6</v>
      </c>
      <c r="D4" s="23">
        <v>9</v>
      </c>
      <c r="E4" s="24">
        <v>6.6</v>
      </c>
      <c r="F4" s="16">
        <f t="shared" ref="F4:F14" si="0">C4+E4</f>
        <v>10.199999999999999</v>
      </c>
    </row>
    <row r="5" spans="1:6" x14ac:dyDescent="0.2">
      <c r="A5" s="9" t="s">
        <v>87</v>
      </c>
      <c r="B5" s="26">
        <v>1201</v>
      </c>
      <c r="C5" s="22">
        <v>4.4000000000000004</v>
      </c>
      <c r="D5" s="23">
        <v>5</v>
      </c>
      <c r="E5" s="24">
        <v>5.4</v>
      </c>
      <c r="F5" s="16">
        <f t="shared" si="0"/>
        <v>9.8000000000000007</v>
      </c>
    </row>
    <row r="6" spans="1:6" x14ac:dyDescent="0.2">
      <c r="A6" s="9" t="s">
        <v>88</v>
      </c>
      <c r="B6" s="23">
        <v>99</v>
      </c>
      <c r="C6" s="22">
        <v>2.4</v>
      </c>
      <c r="D6" s="23">
        <v>8</v>
      </c>
      <c r="E6" s="24">
        <v>6</v>
      </c>
      <c r="F6" s="16">
        <f t="shared" si="0"/>
        <v>8.4</v>
      </c>
    </row>
    <row r="7" spans="1:6" x14ac:dyDescent="0.2">
      <c r="A7" s="9" t="s">
        <v>89</v>
      </c>
      <c r="B7" s="21">
        <v>131</v>
      </c>
      <c r="C7" s="22">
        <v>3.2</v>
      </c>
      <c r="D7" s="23">
        <v>2</v>
      </c>
      <c r="E7" s="24">
        <v>4.2</v>
      </c>
      <c r="F7" s="16">
        <f t="shared" si="0"/>
        <v>7.4</v>
      </c>
    </row>
    <row r="8" spans="1:6" ht="16" x14ac:dyDescent="0.2">
      <c r="A8" s="58" t="s">
        <v>108</v>
      </c>
      <c r="B8" s="21">
        <v>108</v>
      </c>
      <c r="C8" s="22">
        <v>2.8</v>
      </c>
      <c r="D8" s="23">
        <v>2</v>
      </c>
      <c r="E8" s="24">
        <v>4.2</v>
      </c>
      <c r="F8" s="16">
        <f t="shared" si="0"/>
        <v>7</v>
      </c>
    </row>
    <row r="9" spans="1:6" x14ac:dyDescent="0.2">
      <c r="A9" s="19" t="s">
        <v>90</v>
      </c>
      <c r="B9" s="20">
        <v>75</v>
      </c>
      <c r="C9" s="13">
        <v>1.6</v>
      </c>
      <c r="D9" s="11">
        <v>3</v>
      </c>
      <c r="E9" s="12">
        <v>4.8</v>
      </c>
      <c r="F9" s="17">
        <f t="shared" si="0"/>
        <v>6.4</v>
      </c>
    </row>
    <row r="10" spans="1:6" x14ac:dyDescent="0.2">
      <c r="A10" s="19" t="s">
        <v>91</v>
      </c>
      <c r="B10" s="11">
        <v>1099</v>
      </c>
      <c r="C10" s="13">
        <v>4</v>
      </c>
      <c r="D10" s="11">
        <v>1</v>
      </c>
      <c r="E10" s="12">
        <v>2.4</v>
      </c>
      <c r="F10" s="17">
        <f t="shared" si="0"/>
        <v>6.4</v>
      </c>
    </row>
    <row r="11" spans="1:6" x14ac:dyDescent="0.2">
      <c r="A11" s="19" t="s">
        <v>92</v>
      </c>
      <c r="B11" s="11">
        <v>87</v>
      </c>
      <c r="C11" s="13">
        <v>2</v>
      </c>
      <c r="D11" s="11">
        <v>2</v>
      </c>
      <c r="E11" s="12">
        <v>4.2</v>
      </c>
      <c r="F11" s="17">
        <f t="shared" si="0"/>
        <v>6.2</v>
      </c>
    </row>
    <row r="12" spans="1:6" x14ac:dyDescent="0.2">
      <c r="A12" s="19" t="s">
        <v>93</v>
      </c>
      <c r="B12" s="20">
        <v>56</v>
      </c>
      <c r="C12" s="13">
        <v>1.2</v>
      </c>
      <c r="D12" s="11">
        <v>1</v>
      </c>
      <c r="E12" s="12">
        <v>2.4</v>
      </c>
      <c r="F12" s="17">
        <f t="shared" si="0"/>
        <v>3.5999999999999996</v>
      </c>
    </row>
    <row r="13" spans="1:6" x14ac:dyDescent="0.2">
      <c r="A13" s="19" t="s">
        <v>94</v>
      </c>
      <c r="B13" s="20">
        <v>49</v>
      </c>
      <c r="C13" s="13">
        <v>0.8</v>
      </c>
      <c r="D13" s="11">
        <v>1</v>
      </c>
      <c r="E13" s="12">
        <v>2.4</v>
      </c>
      <c r="F13" s="17">
        <f t="shared" si="0"/>
        <v>3.2</v>
      </c>
    </row>
    <row r="14" spans="1:6" x14ac:dyDescent="0.2">
      <c r="A14" s="19" t="s">
        <v>109</v>
      </c>
      <c r="B14" s="20">
        <v>40</v>
      </c>
      <c r="C14" s="13">
        <v>0.4</v>
      </c>
      <c r="D14" s="11">
        <v>1</v>
      </c>
      <c r="E14" s="12">
        <v>2.4</v>
      </c>
      <c r="F14" s="17">
        <f t="shared" si="0"/>
        <v>2.8</v>
      </c>
    </row>
    <row r="15" spans="1:6" x14ac:dyDescent="0.2">
      <c r="A15" s="13" t="s">
        <v>77</v>
      </c>
      <c r="B15" s="13">
        <f>SUM(B4:B14)</f>
        <v>3451</v>
      </c>
    </row>
  </sheetData>
  <sortState xmlns:xlrd2="http://schemas.microsoft.com/office/spreadsheetml/2017/richdata2" ref="A5:F14">
    <sortCondition descending="1" ref="F4"/>
  </sortState>
  <pageMargins left="0.7" right="0.7" top="0.75" bottom="0.75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FC1FD-D009-D143-8560-1AF58E3440DA}">
  <dimension ref="A1:F13"/>
  <sheetViews>
    <sheetView zoomScale="150" zoomScaleNormal="150" workbookViewId="0">
      <selection activeCell="G14" sqref="G14"/>
    </sheetView>
  </sheetViews>
  <sheetFormatPr baseColWidth="10" defaultRowHeight="15" x14ac:dyDescent="0.2"/>
  <cols>
    <col min="1" max="1" width="38.5" customWidth="1"/>
    <col min="3" max="3" width="11.5" customWidth="1"/>
  </cols>
  <sheetData>
    <row r="1" spans="1:6" ht="18" x14ac:dyDescent="0.2">
      <c r="A1" s="1" t="s">
        <v>42</v>
      </c>
      <c r="B1" s="1"/>
    </row>
    <row r="2" spans="1:6" ht="16" x14ac:dyDescent="0.2">
      <c r="A2" s="27" t="s">
        <v>95</v>
      </c>
      <c r="B2" s="2"/>
      <c r="C2" s="14">
        <v>0.4</v>
      </c>
      <c r="D2" s="14"/>
      <c r="E2" s="14">
        <v>0.6</v>
      </c>
    </row>
    <row r="3" spans="1:6" x14ac:dyDescent="0.2">
      <c r="A3" s="3" t="s">
        <v>0</v>
      </c>
      <c r="B3" s="10" t="s">
        <v>50</v>
      </c>
      <c r="C3" s="10" t="s">
        <v>51</v>
      </c>
      <c r="D3" s="15" t="s">
        <v>54</v>
      </c>
      <c r="E3" s="10" t="s">
        <v>52</v>
      </c>
      <c r="F3" s="15" t="s">
        <v>55</v>
      </c>
    </row>
    <row r="4" spans="1:6" x14ac:dyDescent="0.2">
      <c r="A4" s="9" t="s">
        <v>96</v>
      </c>
      <c r="B4" s="23">
        <v>148</v>
      </c>
      <c r="C4" s="22">
        <v>2.4</v>
      </c>
      <c r="D4" s="23">
        <v>10</v>
      </c>
      <c r="E4" s="24">
        <v>5.4</v>
      </c>
      <c r="F4" s="16">
        <f t="shared" ref="F4:F12" si="0">C4+E4</f>
        <v>7.8000000000000007</v>
      </c>
    </row>
    <row r="5" spans="1:6" x14ac:dyDescent="0.2">
      <c r="A5" s="9" t="s">
        <v>97</v>
      </c>
      <c r="B5" s="21">
        <v>252</v>
      </c>
      <c r="C5" s="22">
        <v>2.8</v>
      </c>
      <c r="D5" s="23">
        <v>7</v>
      </c>
      <c r="E5" s="24">
        <v>4.8</v>
      </c>
      <c r="F5" s="16">
        <f t="shared" si="0"/>
        <v>7.6</v>
      </c>
    </row>
    <row r="6" spans="1:6" x14ac:dyDescent="0.2">
      <c r="A6" s="9" t="s">
        <v>98</v>
      </c>
      <c r="B6" s="21">
        <v>381</v>
      </c>
      <c r="C6" s="22">
        <v>3.2</v>
      </c>
      <c r="D6" s="16">
        <v>6</v>
      </c>
      <c r="E6" s="24">
        <v>4.2</v>
      </c>
      <c r="F6" s="16">
        <f t="shared" si="0"/>
        <v>7.4</v>
      </c>
    </row>
    <row r="7" spans="1:6" x14ac:dyDescent="0.2">
      <c r="A7" s="9" t="s">
        <v>99</v>
      </c>
      <c r="B7" s="35">
        <v>501</v>
      </c>
      <c r="C7" s="22">
        <v>3.6</v>
      </c>
      <c r="D7" s="23">
        <v>4</v>
      </c>
      <c r="E7" s="24">
        <v>3.6</v>
      </c>
      <c r="F7" s="16">
        <f t="shared" si="0"/>
        <v>7.2</v>
      </c>
    </row>
    <row r="8" spans="1:6" x14ac:dyDescent="0.2">
      <c r="A8" s="9" t="s">
        <v>100</v>
      </c>
      <c r="B8" s="21">
        <v>128</v>
      </c>
      <c r="C8" s="22">
        <v>2</v>
      </c>
      <c r="D8" s="23">
        <v>2</v>
      </c>
      <c r="E8" s="24">
        <v>2.4</v>
      </c>
      <c r="F8" s="16">
        <f t="shared" si="0"/>
        <v>4.4000000000000004</v>
      </c>
    </row>
    <row r="9" spans="1:6" x14ac:dyDescent="0.2">
      <c r="A9" s="8" t="s">
        <v>101</v>
      </c>
      <c r="B9" s="34">
        <v>101</v>
      </c>
      <c r="C9" s="29">
        <v>0.8</v>
      </c>
      <c r="D9" s="28">
        <v>3</v>
      </c>
      <c r="E9" s="30">
        <v>3</v>
      </c>
      <c r="F9" s="17">
        <f t="shared" si="0"/>
        <v>3.8</v>
      </c>
    </row>
    <row r="10" spans="1:6" x14ac:dyDescent="0.2">
      <c r="A10" s="8" t="s">
        <v>102</v>
      </c>
      <c r="B10" s="28">
        <v>123</v>
      </c>
      <c r="C10" s="29">
        <v>1.6</v>
      </c>
      <c r="D10" s="28">
        <v>0</v>
      </c>
      <c r="E10" s="30">
        <v>1.2</v>
      </c>
      <c r="F10" s="17">
        <f t="shared" si="0"/>
        <v>2.8</v>
      </c>
    </row>
    <row r="11" spans="1:6" x14ac:dyDescent="0.2">
      <c r="A11" s="8" t="s">
        <v>104</v>
      </c>
      <c r="B11" s="34">
        <v>62</v>
      </c>
      <c r="C11" s="29">
        <v>0.4</v>
      </c>
      <c r="D11" s="28">
        <v>2</v>
      </c>
      <c r="E11" s="30">
        <v>2.4</v>
      </c>
      <c r="F11" s="17">
        <f t="shared" si="0"/>
        <v>2.8</v>
      </c>
    </row>
    <row r="12" spans="1:6" x14ac:dyDescent="0.2">
      <c r="A12" s="8" t="s">
        <v>103</v>
      </c>
      <c r="B12" s="28">
        <v>108</v>
      </c>
      <c r="C12" s="29">
        <v>1.2</v>
      </c>
      <c r="D12" s="28">
        <v>0</v>
      </c>
      <c r="E12" s="30">
        <v>1.2</v>
      </c>
      <c r="F12" s="17">
        <f t="shared" si="0"/>
        <v>2.4</v>
      </c>
    </row>
    <row r="13" spans="1:6" x14ac:dyDescent="0.2">
      <c r="A13" s="13" t="s">
        <v>77</v>
      </c>
      <c r="B13" s="13">
        <f>SUM(B4:B12)</f>
        <v>1804</v>
      </c>
    </row>
  </sheetData>
  <sortState xmlns:xlrd2="http://schemas.microsoft.com/office/spreadsheetml/2017/richdata2" ref="A5:F12">
    <sortCondition descending="1" ref="F4"/>
  </sortState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ristorante</vt:lpstr>
      <vt:lpstr>fine dining</vt:lpstr>
      <vt:lpstr>pizzeria</vt:lpstr>
      <vt:lpstr>street food</vt:lpstr>
      <vt:lpstr>gelateria</vt:lpstr>
      <vt:lpstr>bar caffè pasticcerie</vt:lpstr>
      <vt:lpstr>nuova apertura</vt:lpstr>
      <vt:lpstr>cocktail bar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MG</cp:lastModifiedBy>
  <dcterms:created xsi:type="dcterms:W3CDTF">2024-01-01T11:41:05Z</dcterms:created>
  <dcterms:modified xsi:type="dcterms:W3CDTF">2025-03-01T12:37:23Z</dcterms:modified>
</cp:coreProperties>
</file>